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8475" windowHeight="6660"/>
  </bookViews>
  <sheets>
    <sheet name="Regnskab 2015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K29" i="1" l="1"/>
  <c r="I13" i="1" l="1"/>
  <c r="G13" i="1" l="1"/>
  <c r="D29" i="1"/>
  <c r="D13" i="1"/>
  <c r="I29" i="1"/>
  <c r="I30" i="1" s="1"/>
  <c r="K13" i="1"/>
  <c r="G29" i="1"/>
  <c r="D30" i="1" l="1"/>
  <c r="K30" i="1"/>
  <c r="G30" i="1"/>
</calcChain>
</file>

<file path=xl/sharedStrings.xml><?xml version="1.0" encoding="utf-8"?>
<sst xmlns="http://schemas.openxmlformats.org/spreadsheetml/2006/main" count="43" uniqueCount="41">
  <si>
    <t>1   Kontingent K13</t>
  </si>
  <si>
    <t>2   Rente, drift</t>
  </si>
  <si>
    <t>3   AKUT-fondsmidler</t>
  </si>
  <si>
    <t>4   Adm.bidrag Særl. Fond</t>
  </si>
  <si>
    <t>5   Rente Støttefond</t>
  </si>
  <si>
    <t>7   Ejendommens drift</t>
  </si>
  <si>
    <t>8   Kontorholdsudgifter</t>
  </si>
  <si>
    <t>6   INDTÆGTER i alt</t>
  </si>
  <si>
    <t>Budget</t>
  </si>
  <si>
    <t xml:space="preserve">Regnskab </t>
  </si>
  <si>
    <t xml:space="preserve">Budget </t>
  </si>
  <si>
    <t xml:space="preserve"> </t>
  </si>
  <si>
    <t>Overslag</t>
  </si>
  <si>
    <t>Regnskabsåret er kalenderåret.</t>
  </si>
  <si>
    <t>BUDGET/REGNSKAB 2009  samt BUDGET 2010 og OVERSLAG 2011</t>
  </si>
  <si>
    <t xml:space="preserve">Regnskab/budget indstilles af en enig kredsstyrelse på mødet 24.2.10 med efterfølgende </t>
  </si>
  <si>
    <t>10 Lønudgifter</t>
  </si>
  <si>
    <t>11 Møder/faglig klub</t>
  </si>
  <si>
    <t>12 Kongres</t>
  </si>
  <si>
    <t>13 Kurser, styrelsen</t>
  </si>
  <si>
    <t>14 Kurser, medlemmer</t>
  </si>
  <si>
    <t>15 Pensionistaktiviteter</t>
  </si>
  <si>
    <t>16 Udadvendte aktiviteter</t>
  </si>
  <si>
    <t>17 Kontingent HØ</t>
  </si>
  <si>
    <t>19 Hensættelser</t>
  </si>
  <si>
    <t>20 Foreningens skat</t>
  </si>
  <si>
    <t>21 UDGIFTER i alt</t>
  </si>
  <si>
    <t xml:space="preserve">22 RESULTAT </t>
  </si>
  <si>
    <t>9   Repræsentation</t>
  </si>
  <si>
    <t xml:space="preserve">følgende kommentarer (se næste sider). Opstillingen her er delvis baseret på  </t>
  </si>
  <si>
    <t>Revisionsfirmaet Edelbo &amp; Lund Larsen I/S (statsaut. revisorer).</t>
  </si>
  <si>
    <t>18 EDB/kopimaskine</t>
  </si>
  <si>
    <t>4a Ekstraord. poster</t>
  </si>
  <si>
    <t>BUDGET/REGNSKAB 2015  samt BUDGET 2016 og OVERSLAG 2017</t>
  </si>
  <si>
    <t xml:space="preserve">Materiale for 2015 er afleveret til revisor 20.1.2016 . Forbehold for trykfejl og omposteringer m.m. i forbindelse </t>
  </si>
  <si>
    <t>med revision. Møde med interne revisorer (intern revision) 9.2.16.</t>
  </si>
  <si>
    <t xml:space="preserve">Regnskab/budget indstilles kredsstyrelsen på møde 24.2.16 med efter- </t>
  </si>
  <si>
    <r>
      <rPr>
        <b/>
        <sz val="12"/>
        <rFont val="Arial"/>
        <family val="2"/>
      </rPr>
      <t>"Årsregnskab for 2015"</t>
    </r>
    <r>
      <rPr>
        <sz val="12"/>
        <rFont val="Arial"/>
      </rPr>
      <t xml:space="preserve"> udarbejdet for Kreds13 af </t>
    </r>
  </si>
  <si>
    <t xml:space="preserve">Steen A. </t>
  </si>
  <si>
    <t>10a Barsels/udd.bidrag</t>
  </si>
  <si>
    <t>8.2.16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</si>
</sst>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8"/>
      <name val="Arial"/>
    </font>
    <font>
      <b/>
      <sz val="12"/>
      <name val="Arial"/>
    </font>
    <font>
      <sz val="12"/>
      <name val="Arial"/>
    </font>
    <font>
      <b/>
      <sz val="10"/>
      <name val="CG Times"/>
      <family val="1"/>
    </font>
    <font>
      <sz val="10"/>
      <name val="CG Times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3" fontId="3" fillId="0" borderId="0" xfId="0" applyNumberFormat="1" applyFont="1" applyBorder="1"/>
    <xf numFmtId="3" fontId="3" fillId="0" borderId="10" xfId="0" applyNumberFormat="1" applyFont="1" applyBorder="1"/>
    <xf numFmtId="3" fontId="3" fillId="0" borderId="13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0" fontId="2" fillId="0" borderId="18" xfId="0" applyFont="1" applyBorder="1"/>
    <xf numFmtId="0" fontId="3" fillId="0" borderId="19" xfId="0" applyFont="1" applyBorder="1"/>
    <xf numFmtId="0" fontId="3" fillId="0" borderId="18" xfId="0" applyFont="1" applyBorder="1"/>
    <xf numFmtId="0" fontId="2" fillId="0" borderId="20" xfId="0" applyFont="1" applyBorder="1"/>
    <xf numFmtId="0" fontId="3" fillId="0" borderId="21" xfId="0" applyFont="1" applyBorder="1"/>
    <xf numFmtId="0" fontId="4" fillId="0" borderId="0" xfId="0" applyFont="1" applyAlignment="1">
      <alignment horizontal="justify"/>
    </xf>
    <xf numFmtId="0" fontId="5" fillId="0" borderId="0" xfId="0" applyFont="1"/>
    <xf numFmtId="3" fontId="3" fillId="0" borderId="8" xfId="0" applyNumberFormat="1" applyFont="1" applyBorder="1"/>
    <xf numFmtId="3" fontId="3" fillId="0" borderId="22" xfId="0" applyNumberFormat="1" applyFont="1" applyBorder="1"/>
    <xf numFmtId="3" fontId="3" fillId="0" borderId="3" xfId="0" applyNumberFormat="1" applyFont="1" applyBorder="1"/>
    <xf numFmtId="3" fontId="3" fillId="0" borderId="23" xfId="0" applyNumberFormat="1" applyFont="1" applyBorder="1"/>
    <xf numFmtId="3" fontId="3" fillId="0" borderId="7" xfId="0" applyNumberFormat="1" applyFont="1" applyBorder="1"/>
    <xf numFmtId="3" fontId="3" fillId="0" borderId="11" xfId="0" applyNumberFormat="1" applyFont="1" applyBorder="1"/>
    <xf numFmtId="3" fontId="3" fillId="0" borderId="14" xfId="0" applyNumberFormat="1" applyFont="1" applyBorder="1"/>
    <xf numFmtId="3" fontId="3" fillId="0" borderId="20" xfId="0" applyNumberFormat="1" applyFont="1" applyBorder="1"/>
    <xf numFmtId="3" fontId="3" fillId="0" borderId="5" xfId="0" applyNumberFormat="1" applyFont="1" applyBorder="1"/>
    <xf numFmtId="3" fontId="0" fillId="0" borderId="0" xfId="0" applyNumberFormat="1"/>
    <xf numFmtId="3" fontId="3" fillId="0" borderId="24" xfId="0" applyNumberFormat="1" applyFont="1" applyBorder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tabSelected="1" topLeftCell="A6" workbookViewId="0">
      <selection activeCell="B42" sqref="B42"/>
    </sheetView>
  </sheetViews>
  <sheetFormatPr defaultRowHeight="15"/>
  <cols>
    <col min="1" max="2" width="9.140625" style="2"/>
    <col min="3" max="3" width="8.5703125" style="2" customWidth="1"/>
    <col min="4" max="4" width="11.42578125" style="2" bestFit="1" customWidth="1"/>
    <col min="5" max="5" width="2.42578125" style="2" customWidth="1"/>
    <col min="6" max="6" width="2.140625" style="2" customWidth="1"/>
    <col min="7" max="7" width="11.42578125" style="2" bestFit="1" customWidth="1"/>
    <col min="8" max="8" width="4.28515625" style="2" customWidth="1"/>
    <col min="9" max="9" width="11.7109375" style="2" customWidth="1"/>
    <col min="10" max="10" width="4.28515625" style="2" customWidth="1"/>
    <col min="11" max="11" width="11.140625" style="2" customWidth="1"/>
    <col min="12" max="16384" width="9.140625" style="2"/>
  </cols>
  <sheetData>
    <row r="2" spans="1:11" ht="15.75">
      <c r="A2" s="1" t="s">
        <v>33</v>
      </c>
    </row>
    <row r="3" spans="1:11" ht="15.75" thickBot="1"/>
    <row r="4" spans="1:11" ht="16.5" thickBot="1">
      <c r="A4" s="27"/>
      <c r="B4" s="28"/>
      <c r="C4" s="28"/>
      <c r="D4" s="29" t="s">
        <v>8</v>
      </c>
      <c r="E4" s="26"/>
      <c r="F4" s="29" t="s">
        <v>9</v>
      </c>
      <c r="G4" s="26"/>
      <c r="H4" s="29" t="s">
        <v>10</v>
      </c>
      <c r="I4" s="26"/>
      <c r="J4" s="29" t="s">
        <v>12</v>
      </c>
      <c r="K4" s="30"/>
    </row>
    <row r="5" spans="1:11" ht="15.75" thickBot="1">
      <c r="A5" s="3"/>
      <c r="B5" s="4"/>
      <c r="C5" s="4"/>
      <c r="D5" s="7">
        <v>2015</v>
      </c>
      <c r="E5" s="4"/>
      <c r="F5" s="7"/>
      <c r="G5" s="4">
        <v>2015</v>
      </c>
      <c r="H5" s="7" t="s">
        <v>11</v>
      </c>
      <c r="I5" s="4">
        <v>2016</v>
      </c>
      <c r="J5" s="7"/>
      <c r="K5" s="5">
        <v>2017</v>
      </c>
    </row>
    <row r="6" spans="1:11">
      <c r="A6" s="8"/>
      <c r="B6" s="9"/>
      <c r="C6" s="9"/>
      <c r="D6" s="10"/>
      <c r="E6" s="9"/>
      <c r="F6" s="10"/>
      <c r="G6" s="9"/>
      <c r="H6" s="9"/>
      <c r="J6" s="10"/>
      <c r="K6" s="11"/>
    </row>
    <row r="7" spans="1:11">
      <c r="A7" s="8" t="s">
        <v>0</v>
      </c>
      <c r="B7" s="9"/>
      <c r="C7" s="9"/>
      <c r="D7" s="37">
        <v>2250000</v>
      </c>
      <c r="E7" s="9"/>
      <c r="F7" s="10"/>
      <c r="G7" s="21">
        <v>2248120</v>
      </c>
      <c r="H7" s="10"/>
      <c r="I7" s="21">
        <v>2245000</v>
      </c>
      <c r="J7" s="10"/>
      <c r="K7" s="33">
        <v>2240000</v>
      </c>
    </row>
    <row r="8" spans="1:11">
      <c r="A8" s="8" t="s">
        <v>1</v>
      </c>
      <c r="B8" s="9"/>
      <c r="C8" s="9"/>
      <c r="D8" s="37">
        <v>2000</v>
      </c>
      <c r="E8" s="9"/>
      <c r="F8" s="10"/>
      <c r="G8" s="21">
        <v>4038</v>
      </c>
      <c r="H8" s="10"/>
      <c r="I8" s="21">
        <v>2000</v>
      </c>
      <c r="J8" s="10"/>
      <c r="K8" s="33">
        <v>1000</v>
      </c>
    </row>
    <row r="9" spans="1:11">
      <c r="A9" s="8" t="s">
        <v>2</v>
      </c>
      <c r="B9" s="9"/>
      <c r="C9" s="9"/>
      <c r="D9" s="37">
        <v>250000</v>
      </c>
      <c r="E9" s="9"/>
      <c r="F9" s="10"/>
      <c r="G9" s="21">
        <v>253925</v>
      </c>
      <c r="H9" s="10"/>
      <c r="I9" s="21">
        <v>217000</v>
      </c>
      <c r="J9" s="10"/>
      <c r="K9" s="33">
        <v>217000</v>
      </c>
    </row>
    <row r="10" spans="1:11">
      <c r="A10" s="8" t="s">
        <v>3</v>
      </c>
      <c r="B10" s="9"/>
      <c r="C10" s="9"/>
      <c r="D10" s="37">
        <v>50000</v>
      </c>
      <c r="E10" s="9"/>
      <c r="F10" s="10"/>
      <c r="G10" s="21">
        <v>50000</v>
      </c>
      <c r="H10" s="10"/>
      <c r="I10" s="21">
        <v>50000</v>
      </c>
      <c r="J10" s="10"/>
      <c r="K10" s="33">
        <v>50000</v>
      </c>
    </row>
    <row r="11" spans="1:11">
      <c r="A11" s="8" t="s">
        <v>32</v>
      </c>
      <c r="B11" s="9"/>
      <c r="C11" s="9"/>
      <c r="D11" s="37"/>
      <c r="E11" s="9"/>
      <c r="F11" s="10"/>
      <c r="G11" s="21"/>
      <c r="H11" s="10"/>
      <c r="I11" s="21"/>
      <c r="J11" s="10"/>
      <c r="K11" s="33"/>
    </row>
    <row r="12" spans="1:11">
      <c r="A12" s="12" t="s">
        <v>4</v>
      </c>
      <c r="B12" s="13"/>
      <c r="C12" s="13"/>
      <c r="D12" s="38">
        <v>4500</v>
      </c>
      <c r="E12" s="13"/>
      <c r="F12" s="14"/>
      <c r="G12" s="22">
        <v>0</v>
      </c>
      <c r="H12" s="14"/>
      <c r="I12" s="22">
        <v>4000</v>
      </c>
      <c r="J12" s="14"/>
      <c r="K12" s="34">
        <v>4000</v>
      </c>
    </row>
    <row r="13" spans="1:11" ht="15.75" thickBot="1">
      <c r="A13" s="15" t="s">
        <v>7</v>
      </c>
      <c r="B13" s="16"/>
      <c r="C13" s="16"/>
      <c r="D13" s="39">
        <f>SUM(D7:D12)</f>
        <v>2556500</v>
      </c>
      <c r="E13" s="16"/>
      <c r="F13" s="17"/>
      <c r="G13" s="23">
        <f>SUM(G7:G12)</f>
        <v>2556083</v>
      </c>
      <c r="H13" s="17"/>
      <c r="I13" s="23">
        <f>SUM(I7:I12)</f>
        <v>2518000</v>
      </c>
      <c r="J13" s="17"/>
      <c r="K13" s="36">
        <f>SUM(K7:K12)</f>
        <v>2512000</v>
      </c>
    </row>
    <row r="14" spans="1:11">
      <c r="A14" s="8" t="s">
        <v>5</v>
      </c>
      <c r="B14" s="9"/>
      <c r="C14" s="9"/>
      <c r="D14" s="40">
        <v>145000</v>
      </c>
      <c r="E14" s="9"/>
      <c r="F14" s="10"/>
      <c r="G14" s="21">
        <v>149058</v>
      </c>
      <c r="H14" s="10"/>
      <c r="I14" s="21">
        <v>150000</v>
      </c>
      <c r="J14" s="10"/>
      <c r="K14" s="33">
        <v>150000</v>
      </c>
    </row>
    <row r="15" spans="1:11">
      <c r="A15" s="8" t="s">
        <v>6</v>
      </c>
      <c r="B15" s="9"/>
      <c r="C15" s="9"/>
      <c r="D15" s="37">
        <v>145000</v>
      </c>
      <c r="E15" s="9"/>
      <c r="F15" s="10"/>
      <c r="G15" s="21">
        <v>152525</v>
      </c>
      <c r="H15" s="10"/>
      <c r="I15" s="21">
        <v>125000</v>
      </c>
      <c r="J15" s="10"/>
      <c r="K15" s="33">
        <v>130000</v>
      </c>
    </row>
    <row r="16" spans="1:11">
      <c r="A16" s="8" t="s">
        <v>28</v>
      </c>
      <c r="B16" s="9"/>
      <c r="C16" s="9"/>
      <c r="D16" s="37">
        <v>10000</v>
      </c>
      <c r="E16" s="9"/>
      <c r="F16" s="10"/>
      <c r="G16" s="21">
        <v>6308</v>
      </c>
      <c r="H16" s="10"/>
      <c r="I16" s="21">
        <v>8000</v>
      </c>
      <c r="J16" s="10"/>
      <c r="K16" s="33">
        <v>10000</v>
      </c>
    </row>
    <row r="17" spans="1:11">
      <c r="A17" s="8" t="s">
        <v>16</v>
      </c>
      <c r="B17" s="9"/>
      <c r="C17" s="9"/>
      <c r="D17" s="37">
        <v>1860000</v>
      </c>
      <c r="E17" s="9"/>
      <c r="F17" s="10"/>
      <c r="G17" s="21">
        <v>1948658</v>
      </c>
      <c r="H17" s="10"/>
      <c r="I17" s="21">
        <v>1900000</v>
      </c>
      <c r="J17" s="10"/>
      <c r="K17" s="33">
        <v>1900000</v>
      </c>
    </row>
    <row r="18" spans="1:11">
      <c r="A18" s="8" t="s">
        <v>39</v>
      </c>
      <c r="B18" s="9"/>
      <c r="C18" s="9"/>
      <c r="D18" s="37">
        <v>0</v>
      </c>
      <c r="E18" s="9"/>
      <c r="F18" s="10"/>
      <c r="G18" s="21">
        <v>11531</v>
      </c>
      <c r="H18" s="10"/>
      <c r="I18" s="21">
        <v>10000</v>
      </c>
      <c r="J18" s="10"/>
      <c r="K18" s="33">
        <v>10000</v>
      </c>
    </row>
    <row r="19" spans="1:11">
      <c r="A19" s="8" t="s">
        <v>17</v>
      </c>
      <c r="B19" s="9"/>
      <c r="C19" s="9"/>
      <c r="D19" s="37">
        <v>40000</v>
      </c>
      <c r="E19" s="9"/>
      <c r="F19" s="10"/>
      <c r="G19" s="21">
        <v>32505</v>
      </c>
      <c r="H19" s="10"/>
      <c r="I19" s="21">
        <v>32000</v>
      </c>
      <c r="J19" s="10"/>
      <c r="K19" s="33">
        <v>35000</v>
      </c>
    </row>
    <row r="20" spans="1:11">
      <c r="A20" s="8" t="s">
        <v>18</v>
      </c>
      <c r="B20" s="9"/>
      <c r="C20" s="9"/>
      <c r="D20" s="37">
        <v>12000</v>
      </c>
      <c r="E20" s="9"/>
      <c r="F20" s="10"/>
      <c r="G20" s="21">
        <v>11725</v>
      </c>
      <c r="H20" s="10"/>
      <c r="I20" s="21">
        <v>12000</v>
      </c>
      <c r="J20" s="10"/>
      <c r="K20" s="33">
        <v>12000</v>
      </c>
    </row>
    <row r="21" spans="1:11">
      <c r="A21" s="8" t="s">
        <v>19</v>
      </c>
      <c r="B21" s="9"/>
      <c r="C21" s="9"/>
      <c r="D21" s="37">
        <v>50000</v>
      </c>
      <c r="E21" s="9"/>
      <c r="F21" s="10"/>
      <c r="G21" s="21">
        <v>37235</v>
      </c>
      <c r="H21" s="10"/>
      <c r="I21" s="21">
        <v>40000</v>
      </c>
      <c r="J21" s="10"/>
      <c r="K21" s="33">
        <v>50000</v>
      </c>
    </row>
    <row r="22" spans="1:11">
      <c r="A22" s="8" t="s">
        <v>20</v>
      </c>
      <c r="B22" s="9"/>
      <c r="C22" s="9"/>
      <c r="D22" s="37">
        <v>220000</v>
      </c>
      <c r="E22" s="9"/>
      <c r="F22" s="10"/>
      <c r="G22" s="21">
        <v>114746</v>
      </c>
      <c r="H22" s="10"/>
      <c r="I22" s="21">
        <v>60000</v>
      </c>
      <c r="J22" s="10"/>
      <c r="K22" s="33">
        <v>130000</v>
      </c>
    </row>
    <row r="23" spans="1:11">
      <c r="A23" s="8" t="s">
        <v>21</v>
      </c>
      <c r="B23" s="9"/>
      <c r="C23" s="9"/>
      <c r="D23" s="37">
        <v>45000</v>
      </c>
      <c r="E23" s="9"/>
      <c r="F23" s="10"/>
      <c r="G23" s="21">
        <v>39549</v>
      </c>
      <c r="H23" s="10"/>
      <c r="I23" s="21">
        <v>45000</v>
      </c>
      <c r="J23" s="10"/>
      <c r="K23" s="33">
        <v>45000</v>
      </c>
    </row>
    <row r="24" spans="1:11">
      <c r="A24" s="8" t="s">
        <v>22</v>
      </c>
      <c r="B24" s="9"/>
      <c r="C24" s="9"/>
      <c r="D24" s="37">
        <v>7500</v>
      </c>
      <c r="E24" s="9"/>
      <c r="F24" s="10"/>
      <c r="G24" s="21">
        <v>8010</v>
      </c>
      <c r="H24" s="10"/>
      <c r="I24" s="21">
        <v>8000</v>
      </c>
      <c r="J24" s="10"/>
      <c r="K24" s="33">
        <v>7500</v>
      </c>
    </row>
    <row r="25" spans="1:11">
      <c r="A25" s="8" t="s">
        <v>23</v>
      </c>
      <c r="B25" s="9"/>
      <c r="C25" s="9"/>
      <c r="D25" s="37">
        <v>-5000</v>
      </c>
      <c r="E25" s="9"/>
      <c r="F25" s="10"/>
      <c r="G25" s="21">
        <v>-3786</v>
      </c>
      <c r="H25" s="10"/>
      <c r="I25" s="21">
        <v>-4000</v>
      </c>
      <c r="J25" s="10"/>
      <c r="K25" s="33">
        <v>-4000</v>
      </c>
    </row>
    <row r="26" spans="1:11">
      <c r="A26" s="8" t="s">
        <v>31</v>
      </c>
      <c r="B26" s="9"/>
      <c r="C26" s="9"/>
      <c r="D26" s="37">
        <v>4000</v>
      </c>
      <c r="E26" s="9"/>
      <c r="F26" s="10"/>
      <c r="G26" s="21">
        <v>9741</v>
      </c>
      <c r="H26" s="10"/>
      <c r="I26" s="21">
        <v>10000</v>
      </c>
      <c r="J26" s="10"/>
      <c r="K26" s="33">
        <v>4000</v>
      </c>
    </row>
    <row r="27" spans="1:11">
      <c r="A27" s="8" t="s">
        <v>24</v>
      </c>
      <c r="B27" s="9"/>
      <c r="C27" s="9"/>
      <c r="D27" s="37">
        <v>0</v>
      </c>
      <c r="E27" s="9"/>
      <c r="F27" s="10"/>
      <c r="G27" s="21">
        <v>35000</v>
      </c>
      <c r="H27" s="10"/>
      <c r="I27" s="21">
        <v>75000</v>
      </c>
      <c r="J27" s="10"/>
      <c r="K27" s="33">
        <v>20000</v>
      </c>
    </row>
    <row r="28" spans="1:11" ht="15.75" thickBot="1">
      <c r="A28" s="18" t="s">
        <v>25</v>
      </c>
      <c r="B28" s="6"/>
      <c r="C28" s="6"/>
      <c r="D28" s="19">
        <v>0</v>
      </c>
      <c r="E28" s="6"/>
      <c r="F28" s="19"/>
      <c r="G28" s="6">
        <v>0</v>
      </c>
      <c r="H28" s="19"/>
      <c r="I28" s="6">
        <v>0</v>
      </c>
      <c r="J28" s="19"/>
      <c r="K28" s="20">
        <v>0</v>
      </c>
    </row>
    <row r="29" spans="1:11" ht="15.75" thickBot="1">
      <c r="A29" s="3" t="s">
        <v>26</v>
      </c>
      <c r="B29" s="4"/>
      <c r="C29" s="4"/>
      <c r="D29" s="41">
        <f>SUM(D14:D28)</f>
        <v>2533500</v>
      </c>
      <c r="E29" s="4"/>
      <c r="F29" s="7"/>
      <c r="G29" s="24">
        <f>SUM(G14:G28)</f>
        <v>2552805</v>
      </c>
      <c r="H29" s="7"/>
      <c r="I29" s="24">
        <f>SUM(I14:I28)</f>
        <v>2471000</v>
      </c>
      <c r="J29" s="7"/>
      <c r="K29" s="35">
        <f>SUM(K14:K28)</f>
        <v>2499500</v>
      </c>
    </row>
    <row r="30" spans="1:11" ht="15.75" thickBot="1">
      <c r="A30" s="18" t="s">
        <v>27</v>
      </c>
      <c r="B30" s="6"/>
      <c r="C30" s="6"/>
      <c r="D30" s="41">
        <f>(D13-D29)</f>
        <v>23000</v>
      </c>
      <c r="E30" s="6"/>
      <c r="F30" s="19"/>
      <c r="G30" s="25">
        <f>(G13-G29)</f>
        <v>3278</v>
      </c>
      <c r="H30" s="19"/>
      <c r="I30" s="25">
        <f>SUM(I13-I29)</f>
        <v>47000</v>
      </c>
      <c r="J30" s="7"/>
      <c r="K30" s="43">
        <f>K13-K29</f>
        <v>12500</v>
      </c>
    </row>
    <row r="32" spans="1:11">
      <c r="A32" s="31"/>
    </row>
    <row r="33" spans="1:2">
      <c r="A33" s="32" t="s">
        <v>34</v>
      </c>
    </row>
    <row r="34" spans="1:2">
      <c r="A34" s="32" t="s">
        <v>35</v>
      </c>
    </row>
    <row r="35" spans="1:2">
      <c r="A35" s="32" t="s">
        <v>13</v>
      </c>
    </row>
    <row r="37" spans="1:2">
      <c r="A37" s="44" t="s">
        <v>36</v>
      </c>
    </row>
    <row r="38" spans="1:2">
      <c r="A38" s="44" t="s">
        <v>29</v>
      </c>
    </row>
    <row r="39" spans="1:2" ht="15.75">
      <c r="A39" s="44" t="s">
        <v>37</v>
      </c>
    </row>
    <row r="40" spans="1:2">
      <c r="A40" s="44" t="s">
        <v>30</v>
      </c>
    </row>
    <row r="41" spans="1:2">
      <c r="A41" s="44"/>
    </row>
    <row r="42" spans="1:2">
      <c r="A42" s="44" t="s">
        <v>38</v>
      </c>
      <c r="B42" s="2" t="s">
        <v>40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workbookViewId="0">
      <selection activeCell="I12" sqref="I12"/>
    </sheetView>
  </sheetViews>
  <sheetFormatPr defaultRowHeight="12.75"/>
  <sheetData>
    <row r="2" spans="1:11">
      <c r="A2" t="s">
        <v>14</v>
      </c>
    </row>
    <row r="7" spans="1:11">
      <c r="D7">
        <v>2400000</v>
      </c>
      <c r="G7">
        <v>2284193</v>
      </c>
      <c r="I7" s="42">
        <v>2250000</v>
      </c>
      <c r="K7">
        <v>2320000</v>
      </c>
    </row>
    <row r="8" spans="1:11">
      <c r="D8">
        <v>18000</v>
      </c>
      <c r="G8" s="42">
        <v>7800</v>
      </c>
      <c r="I8">
        <v>8000</v>
      </c>
      <c r="K8">
        <v>8000</v>
      </c>
    </row>
    <row r="9" spans="1:11">
      <c r="G9">
        <v>287644</v>
      </c>
      <c r="I9">
        <v>290000</v>
      </c>
      <c r="K9">
        <v>280000</v>
      </c>
    </row>
    <row r="11" spans="1:11">
      <c r="D11">
        <v>30000</v>
      </c>
      <c r="G11">
        <v>24344</v>
      </c>
      <c r="I11">
        <v>24000</v>
      </c>
      <c r="K11">
        <v>23000</v>
      </c>
    </row>
    <row r="13" spans="1:11">
      <c r="D13">
        <v>120000</v>
      </c>
      <c r="G13">
        <v>102479</v>
      </c>
      <c r="K13">
        <v>120000</v>
      </c>
    </row>
    <row r="14" spans="1:11">
      <c r="D14">
        <v>150000</v>
      </c>
      <c r="G14">
        <v>125241</v>
      </c>
      <c r="I14">
        <v>130000</v>
      </c>
      <c r="K14">
        <v>130000</v>
      </c>
    </row>
    <row r="15" spans="1:11">
      <c r="D15">
        <v>0</v>
      </c>
    </row>
    <row r="16" spans="1:11">
      <c r="D16">
        <v>22000</v>
      </c>
      <c r="G16" s="42">
        <v>11724</v>
      </c>
      <c r="I16">
        <v>15000</v>
      </c>
      <c r="K16">
        <v>15000</v>
      </c>
    </row>
    <row r="17" spans="4:11">
      <c r="D17">
        <v>1700000</v>
      </c>
      <c r="G17">
        <v>1780011</v>
      </c>
      <c r="I17" s="42">
        <v>1750000</v>
      </c>
      <c r="K17">
        <v>1770000</v>
      </c>
    </row>
    <row r="18" spans="4:11">
      <c r="G18">
        <v>34462</v>
      </c>
      <c r="I18">
        <v>40000</v>
      </c>
      <c r="K18">
        <v>45000</v>
      </c>
    </row>
    <row r="19" spans="4:11">
      <c r="D19">
        <v>30000</v>
      </c>
      <c r="G19">
        <v>14786</v>
      </c>
      <c r="I19">
        <v>10000</v>
      </c>
      <c r="K19">
        <v>10000</v>
      </c>
    </row>
    <row r="20" spans="4:11">
      <c r="G20">
        <v>60095</v>
      </c>
      <c r="I20">
        <v>65000</v>
      </c>
      <c r="K20">
        <v>65000</v>
      </c>
    </row>
    <row r="21" spans="4:11">
      <c r="D21">
        <v>150000</v>
      </c>
      <c r="G21">
        <v>35723</v>
      </c>
      <c r="I21">
        <v>40000</v>
      </c>
      <c r="K21">
        <v>150000</v>
      </c>
    </row>
    <row r="22" spans="4:11">
      <c r="D22">
        <v>38000</v>
      </c>
      <c r="G22">
        <v>33963</v>
      </c>
      <c r="I22">
        <v>37000</v>
      </c>
    </row>
    <row r="23" spans="4:11">
      <c r="D23">
        <v>15000</v>
      </c>
      <c r="G23">
        <v>13423</v>
      </c>
      <c r="K23">
        <v>16000</v>
      </c>
    </row>
    <row r="24" spans="4:11">
      <c r="G24">
        <v>-307</v>
      </c>
    </row>
    <row r="25" spans="4:11">
      <c r="D25">
        <v>100000</v>
      </c>
      <c r="G25">
        <v>32200</v>
      </c>
      <c r="I25">
        <v>50000</v>
      </c>
      <c r="K25">
        <v>50000</v>
      </c>
    </row>
    <row r="26" spans="4:11">
      <c r="D26">
        <v>250000</v>
      </c>
      <c r="G26">
        <v>250000</v>
      </c>
    </row>
    <row r="36" spans="1:1">
      <c r="A36" t="s">
        <v>15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workbookViewId="0">
      <selection activeCell="I12" sqref="I12"/>
    </sheetView>
  </sheetViews>
  <sheetFormatPr defaultRowHeight="12.75"/>
  <sheetData>
    <row r="2" spans="1:11">
      <c r="A2" t="s">
        <v>14</v>
      </c>
    </row>
    <row r="7" spans="1:11">
      <c r="D7">
        <v>2400000</v>
      </c>
      <c r="G7">
        <v>2284193</v>
      </c>
      <c r="I7" s="42">
        <v>2250000</v>
      </c>
      <c r="K7">
        <v>2320000</v>
      </c>
    </row>
    <row r="8" spans="1:11">
      <c r="D8">
        <v>18000</v>
      </c>
      <c r="G8" s="42">
        <v>7800</v>
      </c>
      <c r="I8">
        <v>8000</v>
      </c>
      <c r="K8">
        <v>8000</v>
      </c>
    </row>
    <row r="9" spans="1:11">
      <c r="G9">
        <v>287644</v>
      </c>
      <c r="I9">
        <v>290000</v>
      </c>
      <c r="K9">
        <v>280000</v>
      </c>
    </row>
    <row r="11" spans="1:11">
      <c r="D11">
        <v>30000</v>
      </c>
      <c r="G11">
        <v>24344</v>
      </c>
      <c r="I11">
        <v>24000</v>
      </c>
      <c r="K11">
        <v>23000</v>
      </c>
    </row>
    <row r="13" spans="1:11">
      <c r="D13">
        <v>120000</v>
      </c>
      <c r="G13">
        <v>102479</v>
      </c>
      <c r="K13">
        <v>120000</v>
      </c>
    </row>
    <row r="14" spans="1:11">
      <c r="D14">
        <v>150000</v>
      </c>
      <c r="G14">
        <v>125241</v>
      </c>
      <c r="I14">
        <v>130000</v>
      </c>
      <c r="K14">
        <v>130000</v>
      </c>
    </row>
    <row r="15" spans="1:11">
      <c r="D15">
        <v>0</v>
      </c>
    </row>
    <row r="16" spans="1:11">
      <c r="D16">
        <v>22000</v>
      </c>
      <c r="G16" s="42">
        <v>11724</v>
      </c>
      <c r="I16">
        <v>15000</v>
      </c>
      <c r="K16">
        <v>15000</v>
      </c>
    </row>
    <row r="17" spans="4:11">
      <c r="D17">
        <v>1700000</v>
      </c>
      <c r="G17">
        <v>1780011</v>
      </c>
      <c r="I17" s="42">
        <v>1750000</v>
      </c>
      <c r="K17">
        <v>1770000</v>
      </c>
    </row>
    <row r="18" spans="4:11">
      <c r="G18">
        <v>34462</v>
      </c>
      <c r="I18">
        <v>40000</v>
      </c>
      <c r="K18">
        <v>45000</v>
      </c>
    </row>
    <row r="19" spans="4:11">
      <c r="D19">
        <v>30000</v>
      </c>
      <c r="G19">
        <v>14786</v>
      </c>
      <c r="I19">
        <v>10000</v>
      </c>
      <c r="K19">
        <v>10000</v>
      </c>
    </row>
    <row r="20" spans="4:11">
      <c r="G20">
        <v>60095</v>
      </c>
      <c r="I20">
        <v>65000</v>
      </c>
      <c r="K20">
        <v>65000</v>
      </c>
    </row>
    <row r="21" spans="4:11">
      <c r="D21">
        <v>150000</v>
      </c>
      <c r="G21">
        <v>35723</v>
      </c>
      <c r="I21">
        <v>40000</v>
      </c>
      <c r="K21">
        <v>150000</v>
      </c>
    </row>
    <row r="22" spans="4:11">
      <c r="D22">
        <v>38000</v>
      </c>
      <c r="G22">
        <v>33963</v>
      </c>
      <c r="I22">
        <v>37000</v>
      </c>
    </row>
    <row r="23" spans="4:11">
      <c r="D23">
        <v>15000</v>
      </c>
      <c r="G23">
        <v>13423</v>
      </c>
      <c r="K23">
        <v>16000</v>
      </c>
    </row>
    <row r="24" spans="4:11">
      <c r="G24">
        <v>-307</v>
      </c>
    </row>
    <row r="25" spans="4:11">
      <c r="D25">
        <v>100000</v>
      </c>
      <c r="G25">
        <v>32200</v>
      </c>
      <c r="I25">
        <v>50000</v>
      </c>
      <c r="K25">
        <v>50000</v>
      </c>
    </row>
    <row r="26" spans="4:11">
      <c r="D26">
        <v>250000</v>
      </c>
      <c r="G26">
        <v>250000</v>
      </c>
    </row>
    <row r="36" spans="1:1">
      <c r="A36" t="s">
        <v>15</v>
      </c>
    </row>
  </sheetData>
  <phoneticPr fontId="1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 2015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</dc:creator>
  <cp:lastModifiedBy>Ulla Erlandsen</cp:lastModifiedBy>
  <cp:lastPrinted>2016-02-22T11:08:06Z</cp:lastPrinted>
  <dcterms:created xsi:type="dcterms:W3CDTF">2004-02-27T15:05:14Z</dcterms:created>
  <dcterms:modified xsi:type="dcterms:W3CDTF">2016-02-22T11:08:23Z</dcterms:modified>
</cp:coreProperties>
</file>